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-my.sharepoint.com/personal/gabriele_abbruscato_e-distribuzione_com/Documents/Desktop/Personale/ASD/Stagione 2022/Stato di forma/"/>
    </mc:Choice>
  </mc:AlternateContent>
  <xr:revisionPtr revIDLastSave="4" documentId="8_{B8877501-DD32-7242-985E-E5430B00898E}" xr6:coauthVersionLast="46" xr6:coauthVersionMax="47" xr10:uidLastSave="{A6C13323-D0A1-4707-B667-48B533B5DBDA}"/>
  <bookViews>
    <workbookView xWindow="-120" yWindow="-120" windowWidth="18735" windowHeight="11760" xr2:uid="{00000000-000D-0000-FFFF-FFFF00000000}"/>
  </bookViews>
  <sheets>
    <sheet name="Foglio4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4" l="1"/>
  <c r="M2" i="4"/>
  <c r="L2" i="4"/>
  <c r="L3" i="4"/>
  <c r="L4" i="4"/>
  <c r="L5" i="4"/>
  <c r="L6" i="4"/>
  <c r="L8" i="4"/>
  <c r="L9" i="4"/>
  <c r="L11" i="4"/>
  <c r="M4" i="4"/>
  <c r="M5" i="4"/>
  <c r="M6" i="4"/>
  <c r="L7" i="4"/>
  <c r="M7" i="4"/>
  <c r="M8" i="4"/>
  <c r="M9" i="4"/>
  <c r="L10" i="4"/>
  <c r="M10" i="4"/>
  <c r="M11" i="4"/>
  <c r="M3" i="4"/>
</calcChain>
</file>

<file path=xl/sharedStrings.xml><?xml version="1.0" encoding="utf-8"?>
<sst xmlns="http://schemas.openxmlformats.org/spreadsheetml/2006/main" count="39" uniqueCount="27">
  <si>
    <t>Totale</t>
  </si>
  <si>
    <t>Media</t>
  </si>
  <si>
    <t>Qualificazione Maschile 2^</t>
  </si>
  <si>
    <t>Qualificazione Eccellenza</t>
  </si>
  <si>
    <t>Tornei Omologati</t>
  </si>
  <si>
    <t>9 Trofeo citta' di Lucca - Coppa Mario Bindani</t>
  </si>
  <si>
    <t>Qualificazione</t>
  </si>
  <si>
    <t>2 Trofeo Costa del Tirreno</t>
  </si>
  <si>
    <t>Agonista</t>
  </si>
  <si>
    <t>Campionato Regionale Doppio 1^ Fase - Toscana</t>
  </si>
  <si>
    <t>Regionale Coppa Italia - Toscana</t>
  </si>
  <si>
    <t>Torneo</t>
  </si>
  <si>
    <t>Circuito</t>
  </si>
  <si>
    <t>Data</t>
  </si>
  <si>
    <t>Fase</t>
  </si>
  <si>
    <t>#</t>
  </si>
  <si>
    <t>Partite</t>
  </si>
  <si>
    <t>Media ultimi 10 tornei:</t>
  </si>
  <si>
    <t>Seniores</t>
  </si>
  <si>
    <t>Regionale Singolo Seniores 1^ fase - Toscana</t>
  </si>
  <si>
    <t>Qualificazione Maschile Fascia B</t>
  </si>
  <si>
    <t>Ghirlandina 2.0</t>
  </si>
  <si>
    <t>Regionale Singolo Senior 3^ fase - Toscana</t>
  </si>
  <si>
    <t>Qualificazione Maschile Fascia A</t>
  </si>
  <si>
    <t>Finale Italiana Silver Cup - Maschile</t>
  </si>
  <si>
    <t>Step 1</t>
  </si>
  <si>
    <t>Campionato Regionale Doppio 2^ Fase -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</si>
</sst>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C14" sqref="C14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  <col min="13" max="13" width="13" bestFit="1" customWidth="1"/>
  </cols>
  <sheetData>
    <row r="1" spans="1:13" x14ac:dyDescent="0.25">
      <c r="A1" t="s">
        <v>12</v>
      </c>
      <c r="B1" t="s">
        <v>13</v>
      </c>
      <c r="C1" t="s">
        <v>11</v>
      </c>
      <c r="D1" t="s">
        <v>14</v>
      </c>
      <c r="E1" t="s">
        <v>15</v>
      </c>
      <c r="F1" t="s">
        <v>16</v>
      </c>
      <c r="L1" t="s">
        <v>0</v>
      </c>
      <c r="M1" t="s">
        <v>1</v>
      </c>
    </row>
    <row r="2" spans="1:13" x14ac:dyDescent="0.25">
      <c r="A2" t="s">
        <v>8</v>
      </c>
      <c r="B2" s="1">
        <v>44672</v>
      </c>
      <c r="C2" t="s">
        <v>26</v>
      </c>
      <c r="D2" t="s">
        <v>2</v>
      </c>
      <c r="E2">
        <v>6</v>
      </c>
      <c r="F2">
        <v>170</v>
      </c>
      <c r="G2">
        <v>201</v>
      </c>
      <c r="H2">
        <v>149</v>
      </c>
      <c r="I2">
        <v>220</v>
      </c>
      <c r="J2">
        <v>247</v>
      </c>
      <c r="K2">
        <v>190</v>
      </c>
      <c r="L2">
        <f>SUM(F2:K2)</f>
        <v>1177</v>
      </c>
      <c r="M2" s="2">
        <f>L2/E2</f>
        <v>196.16666666666666</v>
      </c>
    </row>
    <row r="3" spans="1:13" x14ac:dyDescent="0.25">
      <c r="A3" t="s">
        <v>8</v>
      </c>
      <c r="B3" s="1">
        <v>44661</v>
      </c>
      <c r="C3" t="s">
        <v>9</v>
      </c>
      <c r="D3" t="s">
        <v>2</v>
      </c>
      <c r="E3">
        <v>6</v>
      </c>
      <c r="F3">
        <v>184</v>
      </c>
      <c r="G3">
        <v>151</v>
      </c>
      <c r="H3">
        <v>169</v>
      </c>
      <c r="I3">
        <v>205</v>
      </c>
      <c r="J3">
        <v>178</v>
      </c>
      <c r="K3">
        <v>214</v>
      </c>
      <c r="L3">
        <f t="shared" ref="L3:L11" si="0">SUM(F3:K3)</f>
        <v>1101</v>
      </c>
      <c r="M3" s="2">
        <f t="shared" ref="M3:M11" si="1">L3/E3</f>
        <v>183.5</v>
      </c>
    </row>
    <row r="4" spans="1:13" x14ac:dyDescent="0.25">
      <c r="A4" t="s">
        <v>8</v>
      </c>
      <c r="B4" s="1">
        <v>44647</v>
      </c>
      <c r="C4" t="s">
        <v>10</v>
      </c>
      <c r="D4" t="s">
        <v>3</v>
      </c>
      <c r="E4">
        <v>6</v>
      </c>
      <c r="F4">
        <v>175</v>
      </c>
      <c r="G4">
        <v>193</v>
      </c>
      <c r="H4">
        <v>245</v>
      </c>
      <c r="I4">
        <v>174</v>
      </c>
      <c r="J4">
        <v>198</v>
      </c>
      <c r="K4">
        <v>224</v>
      </c>
      <c r="L4">
        <f t="shared" si="0"/>
        <v>1209</v>
      </c>
      <c r="M4" s="2">
        <f t="shared" si="1"/>
        <v>201.5</v>
      </c>
    </row>
    <row r="5" spans="1:13" x14ac:dyDescent="0.25">
      <c r="A5" t="s">
        <v>18</v>
      </c>
      <c r="B5" s="1">
        <v>44640</v>
      </c>
      <c r="C5" t="s">
        <v>19</v>
      </c>
      <c r="D5" t="s">
        <v>20</v>
      </c>
      <c r="E5">
        <v>6</v>
      </c>
      <c r="F5">
        <v>186</v>
      </c>
      <c r="G5">
        <v>183</v>
      </c>
      <c r="H5">
        <v>188</v>
      </c>
      <c r="I5">
        <v>161</v>
      </c>
      <c r="J5">
        <v>134</v>
      </c>
      <c r="K5">
        <v>159</v>
      </c>
      <c r="L5">
        <f t="shared" si="0"/>
        <v>1011</v>
      </c>
      <c r="M5" s="2">
        <f t="shared" si="1"/>
        <v>168.5</v>
      </c>
    </row>
    <row r="6" spans="1:13" x14ac:dyDescent="0.25">
      <c r="A6" t="s">
        <v>4</v>
      </c>
      <c r="B6" s="1">
        <v>44486</v>
      </c>
      <c r="C6" t="s">
        <v>21</v>
      </c>
      <c r="D6" t="s">
        <v>6</v>
      </c>
      <c r="E6">
        <v>6</v>
      </c>
      <c r="F6">
        <v>158</v>
      </c>
      <c r="G6">
        <v>217</v>
      </c>
      <c r="H6">
        <v>170</v>
      </c>
      <c r="I6">
        <v>178</v>
      </c>
      <c r="J6">
        <v>191</v>
      </c>
      <c r="K6">
        <v>162</v>
      </c>
      <c r="L6">
        <f t="shared" si="0"/>
        <v>1076</v>
      </c>
      <c r="M6" s="2">
        <f t="shared" si="1"/>
        <v>179.33333333333334</v>
      </c>
    </row>
    <row r="7" spans="1:13" x14ac:dyDescent="0.25">
      <c r="A7" s="5" t="s">
        <v>18</v>
      </c>
      <c r="B7" s="6">
        <v>44458</v>
      </c>
      <c r="C7" s="5" t="s">
        <v>22</v>
      </c>
      <c r="D7" s="5" t="s">
        <v>23</v>
      </c>
      <c r="E7" s="5">
        <v>6</v>
      </c>
      <c r="F7" s="5">
        <v>146</v>
      </c>
      <c r="G7" s="5">
        <v>137</v>
      </c>
      <c r="H7" s="5">
        <v>163</v>
      </c>
      <c r="I7" s="5">
        <v>147</v>
      </c>
      <c r="J7" s="5">
        <v>140</v>
      </c>
      <c r="K7" s="5">
        <v>144</v>
      </c>
      <c r="L7" s="5">
        <f t="shared" si="0"/>
        <v>877</v>
      </c>
      <c r="M7" s="7">
        <f t="shared" si="1"/>
        <v>146.16666666666666</v>
      </c>
    </row>
    <row r="8" spans="1:13" x14ac:dyDescent="0.25">
      <c r="A8" t="s">
        <v>8</v>
      </c>
      <c r="B8" s="1">
        <v>44444</v>
      </c>
      <c r="C8" t="s">
        <v>24</v>
      </c>
      <c r="D8" t="s">
        <v>6</v>
      </c>
      <c r="E8">
        <v>6</v>
      </c>
      <c r="F8">
        <v>199</v>
      </c>
      <c r="G8">
        <v>144</v>
      </c>
      <c r="H8">
        <v>135</v>
      </c>
      <c r="I8">
        <v>220</v>
      </c>
      <c r="J8">
        <v>166</v>
      </c>
      <c r="K8">
        <v>190</v>
      </c>
      <c r="L8">
        <f t="shared" si="0"/>
        <v>1054</v>
      </c>
      <c r="M8" s="2">
        <f t="shared" si="1"/>
        <v>175.66666666666666</v>
      </c>
    </row>
    <row r="9" spans="1:13" x14ac:dyDescent="0.25">
      <c r="A9" t="s">
        <v>4</v>
      </c>
      <c r="B9" s="1">
        <v>44437</v>
      </c>
      <c r="C9" t="s">
        <v>5</v>
      </c>
      <c r="D9" t="s">
        <v>6</v>
      </c>
      <c r="E9">
        <v>6</v>
      </c>
      <c r="F9">
        <v>163</v>
      </c>
      <c r="G9">
        <v>154</v>
      </c>
      <c r="H9">
        <v>167</v>
      </c>
      <c r="I9">
        <v>157</v>
      </c>
      <c r="J9">
        <v>192</v>
      </c>
      <c r="K9">
        <v>188</v>
      </c>
      <c r="L9">
        <f t="shared" si="0"/>
        <v>1021</v>
      </c>
      <c r="M9" s="2">
        <f t="shared" si="1"/>
        <v>170.16666666666666</v>
      </c>
    </row>
    <row r="10" spans="1:13" x14ac:dyDescent="0.25">
      <c r="A10" s="8" t="s">
        <v>4</v>
      </c>
      <c r="B10" s="9">
        <v>44409</v>
      </c>
      <c r="C10" s="8" t="s">
        <v>7</v>
      </c>
      <c r="D10" s="8" t="s">
        <v>6</v>
      </c>
      <c r="E10" s="8">
        <v>6</v>
      </c>
      <c r="F10" s="8">
        <v>160</v>
      </c>
      <c r="G10" s="8">
        <v>151</v>
      </c>
      <c r="H10" s="8">
        <v>222</v>
      </c>
      <c r="I10" s="8">
        <v>227</v>
      </c>
      <c r="J10" s="8">
        <v>244</v>
      </c>
      <c r="K10" s="8">
        <v>232</v>
      </c>
      <c r="L10" s="8">
        <f t="shared" si="0"/>
        <v>1236</v>
      </c>
      <c r="M10" s="10">
        <f t="shared" si="1"/>
        <v>206</v>
      </c>
    </row>
    <row r="11" spans="1:13" x14ac:dyDescent="0.25">
      <c r="A11" t="s">
        <v>4</v>
      </c>
      <c r="B11" s="1">
        <v>44409</v>
      </c>
      <c r="C11" t="s">
        <v>7</v>
      </c>
      <c r="D11" t="s">
        <v>25</v>
      </c>
      <c r="E11">
        <v>4</v>
      </c>
      <c r="F11">
        <v>179</v>
      </c>
      <c r="G11">
        <v>188</v>
      </c>
      <c r="H11">
        <v>140</v>
      </c>
      <c r="I11">
        <v>136</v>
      </c>
      <c r="L11">
        <f t="shared" si="0"/>
        <v>643</v>
      </c>
      <c r="M11" s="2">
        <f t="shared" si="1"/>
        <v>160.75</v>
      </c>
    </row>
    <row r="12" spans="1:13" x14ac:dyDescent="0.25">
      <c r="A12" s="3" t="s">
        <v>17</v>
      </c>
      <c r="C12" s="4">
        <f>SUM(L2:L6,L8:L9,L11)/SUM(E2:E6,E8:E9,E11)</f>
        <v>180.2608695652174</v>
      </c>
      <c r="F12" s="3"/>
      <c r="G12" s="3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Abbruscato Gabriele (IR ING)</cp:lastModifiedBy>
  <dcterms:created xsi:type="dcterms:W3CDTF">2022-04-11T18:43:53Z</dcterms:created>
  <dcterms:modified xsi:type="dcterms:W3CDTF">2022-04-22T11:17:49Z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2022-04-11T22:52:38Z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